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<sst xmlns="http://schemas.openxmlformats.org/spreadsheetml/2006/main" count="154" uniqueCount="129">
  <si>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</si>
  <si>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</si>
  <si>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</si>
  <si>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</si>
  <si>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</si>
  <si>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</si>
  <si>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</si>
  <si>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</si>
  <si>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</si>
  <si>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</si>
  <si>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</si>
  <si>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</si>
  <si>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</si>
  <si>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</si>
  <si>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</si>
  <si>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</si>
  <si>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</si>
  <si>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</si>
  <si>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</si>
  <si>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</si>
  <si>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</si>
  <si>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</si>
  <si>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</si>
  <si>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</si>
  <si>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</si>
  <si>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</si>
  <si>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</si>
  <si>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</si>
  <si>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</si>
  <si>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</si>
  <si>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</si>
  <si>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</si>
  <si>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</si>
  <si>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</si>
  <si>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</si>
  <si>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</si>
  <si>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</si>
  <si>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</si>
  <si>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</si>
  <si>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</si>
  <si>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</si>
  <si>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</si>
  <si>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</si>
  <si>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</si>
  <si>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</si>
  <si>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</si>
  <si>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</si>
  <si>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</si>
  <si>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</si>
  <si>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</si>
  <si>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</si>
  <si>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</si>
  <si>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</si>
  <si>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</si>
  <si>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</si>
  <si>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</si>
  <si>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</si>
  <si>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</si>
  <si>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</si>
  <si>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</si>
  <si>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</si>
  <si>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</si>
  <si>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</si>
  <si>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</si>
  <si>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</si>
  <si>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</si>
  <si>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</si>
  <si>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</si>
  <si>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</si>
  <si>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</si>
  <si>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</si>
  <si>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</si>
  <si>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</si>
  <si>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</si>
  <si>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</si>
  <si>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</si>
  <si>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</si>
  <si>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</si>
  <si>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</si>
  <si>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</si>
  <si>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</si>
  <si>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</si>
  <si>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</si>
  <si>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</si>
  <si>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</si>
  <si>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</si>
  <si>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</si>
  <si>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</si>
  <si>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</si>
  <si>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</si>
  <si>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</si>
  <si>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</si>
  <si>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</si>
  <si>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</si>
  <si>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</si>
  <si>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</si>
  <si>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</si>
  <si>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</si>
  <si>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</si>
  <si>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</si>
  <si>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</si>
  <si>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</si>
  <si>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</si>
  <si>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</si>
  <si>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</si>
  <si>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</si>
  <si>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</si>
  <si>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</si>
  <si>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</si>
  <si>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</si>
  <si>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</si>
  <si>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</si>
  <si>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</si>
  <si>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</si>
  <si>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</si>
  <si>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</si>
  <si>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</si>
  <si>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</si>
  <si>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</si>
  <si>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</si>
  <si>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</si>
  <si>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</si>
  <si>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/>
  </si>
  <si>
    <t>Ю.О. Ощинська</t>
  </si>
  <si>
    <t>Л.Ф. Овдієнко</t>
  </si>
  <si>
    <t>05358 2-24-16</t>
  </si>
  <si>
    <t>05358 3-22-95</t>
  </si>
  <si>
    <t>inbox@pr.pl.court.gov.ua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</si>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</sst>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&amp;L43B453B3&amp;C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802</v>
      </c>
      <c r="D6" s="96">
        <f>SUM(D7,D10,D13,D14,D15,D21,D24,D25,D18,D19,D20)</f>
        <v>697874.9799999999</v>
      </c>
      <c r="E6" s="96">
        <f>SUM(E7,E10,E13,E14,E15,E21,E24,E25,E18,E19,E20)</f>
        <v>668</v>
      </c>
      <c r="F6" s="96">
        <f>SUM(F7,F10,F13,F14,F15,F21,F24,F25,F18,F19,F20)</f>
        <v>599211.4799999999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137</v>
      </c>
      <c r="L6" s="96">
        <f>SUM(L7,L10,L13,L14,L15,L21,L24,L25,L18,L19,L20)</f>
        <v>77992.59999999999</v>
      </c>
    </row>
    <row r="7" spans="1:12" ht="16.5" customHeight="1">
      <c r="A7" s="87">
        <v>2</v>
      </c>
      <c r="B7" s="90" t="s">
        <v>74</v>
      </c>
      <c r="C7" s="97">
        <v>297</v>
      </c>
      <c r="D7" s="97">
        <v>465626.08</v>
      </c>
      <c r="E7" s="97">
        <v>246</v>
      </c>
      <c r="F7" s="97">
        <v>367632.96</v>
      </c>
      <c r="G7" s="97"/>
      <c r="H7" s="97"/>
      <c r="I7" s="97"/>
      <c r="J7" s="97"/>
      <c r="K7" s="97">
        <v>53</v>
      </c>
      <c r="L7" s="97">
        <v>49561.8</v>
      </c>
    </row>
    <row r="8" spans="1:12" ht="16.5" customHeight="1">
      <c r="A8" s="87">
        <v>3</v>
      </c>
      <c r="B8" s="91" t="s">
        <v>75</v>
      </c>
      <c r="C8" s="97">
        <v>192</v>
      </c>
      <c r="D8" s="97">
        <v>372674</v>
      </c>
      <c r="E8" s="97">
        <v>194</v>
      </c>
      <c r="F8" s="97">
        <v>306748.79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105</v>
      </c>
      <c r="D9" s="97">
        <v>92952.0799999999</v>
      </c>
      <c r="E9" s="97">
        <v>52</v>
      </c>
      <c r="F9" s="97">
        <v>60884.17</v>
      </c>
      <c r="G9" s="97"/>
      <c r="H9" s="97"/>
      <c r="I9" s="97"/>
      <c r="J9" s="97"/>
      <c r="K9" s="97">
        <v>53</v>
      </c>
      <c r="L9" s="97">
        <v>49561.8</v>
      </c>
    </row>
    <row r="10" spans="1:12" ht="19.5" customHeight="1">
      <c r="A10" s="87">
        <v>5</v>
      </c>
      <c r="B10" s="90" t="s">
        <v>77</v>
      </c>
      <c r="C10" s="97">
        <v>92</v>
      </c>
      <c r="D10" s="97">
        <v>74919</v>
      </c>
      <c r="E10" s="97">
        <v>87</v>
      </c>
      <c r="F10" s="97">
        <v>95863.1099999999</v>
      </c>
      <c r="G10" s="97"/>
      <c r="H10" s="97"/>
      <c r="I10" s="97"/>
      <c r="J10" s="97"/>
      <c r="K10" s="97">
        <v>6</v>
      </c>
      <c r="L10" s="97">
        <v>4610.4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5763</v>
      </c>
      <c r="E11" s="97">
        <v>3</v>
      </c>
      <c r="F11" s="97">
        <v>17289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89</v>
      </c>
      <c r="D12" s="97">
        <v>69156.0000000001</v>
      </c>
      <c r="E12" s="97">
        <v>84</v>
      </c>
      <c r="F12" s="97">
        <v>78574.11</v>
      </c>
      <c r="G12" s="97"/>
      <c r="H12" s="97"/>
      <c r="I12" s="97"/>
      <c r="J12" s="97"/>
      <c r="K12" s="97">
        <v>6</v>
      </c>
      <c r="L12" s="97">
        <v>4610.4</v>
      </c>
    </row>
    <row r="13" spans="1:12" ht="15" customHeight="1">
      <c r="A13" s="87">
        <v>8</v>
      </c>
      <c r="B13" s="90" t="s">
        <v>18</v>
      </c>
      <c r="C13" s="97">
        <v>96</v>
      </c>
      <c r="D13" s="97">
        <v>73766.4</v>
      </c>
      <c r="E13" s="97">
        <v>93</v>
      </c>
      <c r="F13" s="97">
        <v>70724.9</v>
      </c>
      <c r="G13" s="97"/>
      <c r="H13" s="97"/>
      <c r="I13" s="97"/>
      <c r="J13" s="97"/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73</v>
      </c>
      <c r="D15" s="97">
        <v>34962.2</v>
      </c>
      <c r="E15" s="97">
        <v>60</v>
      </c>
      <c r="F15" s="97">
        <v>26762.5</v>
      </c>
      <c r="G15" s="97"/>
      <c r="H15" s="97"/>
      <c r="I15" s="97"/>
      <c r="J15" s="97"/>
      <c r="K15" s="97">
        <v>13</v>
      </c>
      <c r="L15" s="97">
        <v>9605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11526</v>
      </c>
      <c r="E16" s="97">
        <v>4</v>
      </c>
      <c r="F16" s="97">
        <v>3842</v>
      </c>
      <c r="G16" s="97"/>
      <c r="H16" s="97"/>
      <c r="I16" s="97"/>
      <c r="J16" s="97"/>
      <c r="K16" s="97">
        <v>8</v>
      </c>
      <c r="L16" s="97">
        <v>7684</v>
      </c>
    </row>
    <row r="17" spans="1:12" ht="21" customHeight="1">
      <c r="A17" s="87">
        <v>12</v>
      </c>
      <c r="B17" s="91" t="s">
        <v>79</v>
      </c>
      <c r="C17" s="97">
        <v>61</v>
      </c>
      <c r="D17" s="97">
        <v>23436.2</v>
      </c>
      <c r="E17" s="97">
        <v>56</v>
      </c>
      <c r="F17" s="97">
        <v>22920.5</v>
      </c>
      <c r="G17" s="97"/>
      <c r="H17" s="97"/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104</v>
      </c>
      <c r="C18" s="97">
        <v>243</v>
      </c>
      <c r="D18" s="97">
        <v>46680.2999999998</v>
      </c>
      <c r="E18" s="97">
        <v>181</v>
      </c>
      <c r="F18" s="97">
        <v>34770.2099999999</v>
      </c>
      <c r="G18" s="97"/>
      <c r="H18" s="97"/>
      <c r="I18" s="97"/>
      <c r="J18" s="97"/>
      <c r="K18" s="97">
        <v>62</v>
      </c>
      <c r="L18" s="97">
        <v>11910.2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1</v>
      </c>
      <c r="F21" s="97">
        <f>SUM(F22:F23)</f>
        <v>3457.8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3457.8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</v>
      </c>
      <c r="D39" s="96">
        <f>SUM(D40,D47,D48,D49)</f>
        <v>12678.6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14</v>
      </c>
      <c r="L39" s="96">
        <f>SUM(L40,L47,L48,L49)</f>
        <v>11910.2</v>
      </c>
    </row>
    <row r="40" spans="1:12" ht="24" customHeight="1">
      <c r="A40" s="87">
        <v>35</v>
      </c>
      <c r="B40" s="90" t="s">
        <v>85</v>
      </c>
      <c r="C40" s="97">
        <f>SUM(C41,C44)</f>
        <v>15</v>
      </c>
      <c r="D40" s="97">
        <f>SUM(D41,D44)</f>
        <v>12678.6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14</v>
      </c>
      <c r="L40" s="97">
        <f>SUM(L41,L44)</f>
        <v>11910.2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15</v>
      </c>
      <c r="D44" s="97">
        <v>12678.6</v>
      </c>
      <c r="E44" s="97">
        <v>1</v>
      </c>
      <c r="F44" s="97">
        <v>768.4</v>
      </c>
      <c r="G44" s="97"/>
      <c r="H44" s="97"/>
      <c r="I44" s="97"/>
      <c r="J44" s="97"/>
      <c r="K44" s="97">
        <v>14</v>
      </c>
      <c r="L44" s="97">
        <v>11910.2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/>
      <c r="F45" s="97"/>
      <c r="G45" s="97"/>
      <c r="H45" s="97"/>
      <c r="I45" s="97"/>
      <c r="J45" s="97"/>
      <c r="K45" s="97">
        <v>1</v>
      </c>
      <c r="L45" s="97">
        <v>1921</v>
      </c>
    </row>
    <row r="46" spans="1:12" ht="21" customHeight="1">
      <c r="A46" s="87">
        <v>41</v>
      </c>
      <c r="B46" s="91" t="s">
        <v>79</v>
      </c>
      <c r="C46" s="97">
        <v>14</v>
      </c>
      <c r="D46" s="97">
        <v>10757.6</v>
      </c>
      <c r="E46" s="97">
        <v>1</v>
      </c>
      <c r="F46" s="97">
        <v>768.4</v>
      </c>
      <c r="G46" s="97"/>
      <c r="H46" s="97"/>
      <c r="I46" s="97"/>
      <c r="J46" s="97"/>
      <c r="K46" s="97">
        <v>13</v>
      </c>
      <c r="L46" s="97">
        <v>9989.2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31</v>
      </c>
      <c r="D50" s="96">
        <f>SUM(D51:D54)</f>
        <v>916.27</v>
      </c>
      <c r="E50" s="96">
        <f>SUM(E51:E54)</f>
        <v>31</v>
      </c>
      <c r="F50" s="96">
        <f>SUM(F51:F54)</f>
        <v>921.89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5.76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29</v>
      </c>
      <c r="D51" s="97">
        <v>339.97</v>
      </c>
      <c r="E51" s="97">
        <v>29</v>
      </c>
      <c r="F51" s="97">
        <v>345.86</v>
      </c>
      <c r="G51" s="97"/>
      <c r="H51" s="97"/>
      <c r="I51" s="97">
        <v>1</v>
      </c>
      <c r="J51" s="97">
        <v>5.76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576.3</v>
      </c>
      <c r="E52" s="97">
        <v>2</v>
      </c>
      <c r="F52" s="97">
        <v>576.03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205</v>
      </c>
      <c r="D55" s="96">
        <v>78760.9999999997</v>
      </c>
      <c r="E55" s="96">
        <v>125</v>
      </c>
      <c r="F55" s="96">
        <v>48024.9999999999</v>
      </c>
      <c r="G55" s="96"/>
      <c r="H55" s="96"/>
      <c r="I55" s="96">
        <v>205</v>
      </c>
      <c r="J55" s="96">
        <v>78760.9999999997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1053</v>
      </c>
      <c r="D56" s="96">
        <f t="shared" si="0"/>
        <v>790230.8499999995</v>
      </c>
      <c r="E56" s="96">
        <f t="shared" si="0"/>
        <v>825</v>
      </c>
      <c r="F56" s="96">
        <f t="shared" si="0"/>
        <v>648926.7699999998</v>
      </c>
      <c r="G56" s="96">
        <f t="shared" si="0"/>
        <v>0</v>
      </c>
      <c r="H56" s="96">
        <f t="shared" si="0"/>
        <v>0</v>
      </c>
      <c r="I56" s="96">
        <f t="shared" si="0"/>
        <v>206</v>
      </c>
      <c r="J56" s="96">
        <f t="shared" si="0"/>
        <v>78766.75999999969</v>
      </c>
      <c r="K56" s="96">
        <f t="shared" si="0"/>
        <v>151</v>
      </c>
      <c r="L56" s="96">
        <f t="shared" si="0"/>
        <v>89902.79999999999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&amp;L43B453B3&amp;CФорма № 10, Підрозділ: Пирятинський районний суд Полтавської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140</v>
      </c>
      <c r="F4" s="93">
        <f>SUM(F5:F25)</f>
        <v>80297.8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2305.2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113</v>
      </c>
      <c r="F7" s="95">
        <v>51098.6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10</v>
      </c>
      <c r="F9" s="95">
        <v>7876.1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3073.6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1921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3</v>
      </c>
      <c r="F15" s="95">
        <v>2305.2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1152.6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9605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&amp;L43B453B3&amp;CФорма № 10, Підрозділ: Пирятинський районний суд Полтавської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2020-01-30T12:08:56Z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10_00544_4.2019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43B453B3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