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<sst xmlns="http://schemas.openxmlformats.org/spreadsheetml/2006/main" count="152" uniqueCount="127">
  <si>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</si>
  <si>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</si>
  <si>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</si>
  <si>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</si>
  <si>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</si>
  <si>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</si>
  <si>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</si>
  <si>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</si>
  <si>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</si>
  <si>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</si>
  <si>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</si>
  <si>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</si>
  <si>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</si>
  <si>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</si>
  <si>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</si>
  <si>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</si>
  <si>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</si>
  <si>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</si>
  <si>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</si>
  <si>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</si>
  <si>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</si>
  <si>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</si>
  <si>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</si>
  <si>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</si>
  <si>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</si>
  <si>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</si>
  <si>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</si>
  <si>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</si>
  <si>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</si>
  <si>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</si>
  <si>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</si>
  <si>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</si>
  <si>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</si>
  <si>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</si>
  <si>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</si>
  <si>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</si>
  <si>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</si>
  <si>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</si>
  <si>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</si>
  <si>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</si>
  <si>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</si>
  <si>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</si>
  <si>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</si>
  <si>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</si>
  <si>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</si>
  <si>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</si>
  <si>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</si>
  <si>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</si>
  <si>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</si>
  <si>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</si>
  <si>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</si>
  <si>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</si>
  <si>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</si>
  <si>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</si>
  <si>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</si>
  <si>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</si>
  <si>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</si>
  <si>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</si>
  <si>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</si>
  <si>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</si>
  <si>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</si>
  <si>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</si>
  <si>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</si>
  <si>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</si>
  <si>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</si>
  <si>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</si>
  <si>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</si>
  <si>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</si>
  <si>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</si>
  <si>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</si>
  <si>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</si>
  <si>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</si>
  <si>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</si>
  <si>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</si>
  <si>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</si>
  <si>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</si>
  <si>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</si>
  <si>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</si>
  <si>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</si>
  <si>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</si>
  <si>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</si>
  <si>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</si>
  <si>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</si>
  <si>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</si>
  <si>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</si>
  <si>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</si>
  <si>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</si>
  <si>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</si>
  <si>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</si>
  <si>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</si>
  <si>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</si>
  <si>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</si>
  <si>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</si>
  <si>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</si>
  <si>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</si>
  <si>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</si>
  <si>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</si>
  <si>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</si>
  <si>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</si>
  <si>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</si>
  <si>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</si>
  <si>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</si>
  <si>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</si>
  <si>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</si>
  <si>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</si>
  <si>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</si>
  <si>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</si>
  <si>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</si>
  <si>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</si>
  <si>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</si>
  <si>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</si>
  <si>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</si>
  <si>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</si>
  <si>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</si>
  <si>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</si>
  <si>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</si>
  <si>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</si>
  <si>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Пирятинський районний суд Полтавської області</t>
  </si>
  <si>
    <t>37000. Полтавська область.м. Пирятин</t>
  </si>
  <si>
    <t>вул. Ярмаркова</t>
  </si>
  <si>
    <t/>
  </si>
  <si>
    <t>Л.М. Гвоздь</t>
  </si>
  <si>
    <t>Л.Ф. Овдієнко</t>
  </si>
  <si>
    <t>05358 2-24-16</t>
  </si>
  <si>
    <t>05358 3-22-95</t>
  </si>
  <si>
    <t>inbox@pr.pl.court.gov.ua</t>
  </si>
  <si>
    <t>4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</si>
</sst>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&amp;LD5780B01&amp;C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865</v>
      </c>
      <c r="D6" s="96">
        <f>SUM(D7,D10,D13,D14,D15,D20,D23,D24,D18,D19)</f>
        <v>724763.3399999994</v>
      </c>
      <c r="E6" s="96">
        <f>SUM(E7,E10,E13,E14,E15,E20,E23,E24,E18,E19)</f>
        <v>704</v>
      </c>
      <c r="F6" s="96">
        <f>SUM(F7,F10,F13,F14,F15,F20,F23,F24,F18,F19)</f>
        <v>665672.3700000002</v>
      </c>
      <c r="G6" s="96">
        <f>SUM(G7,G10,G13,G14,G15,G20,G23,G24,G18,G19)</f>
        <v>4</v>
      </c>
      <c r="H6" s="96">
        <f>SUM(H7,H10,H13,H14,H15,H20,H23,H24,H18,H19)</f>
        <v>8050.69</v>
      </c>
      <c r="I6" s="96">
        <f>SUM(I7,I10,I13,I14,I15,I20,I23,I24,I18,I19)</f>
        <v>1</v>
      </c>
      <c r="J6" s="96">
        <f>SUM(J7,J10,J13,J14,J15,J20,J23,J24,J18,J19)</f>
        <v>704.8</v>
      </c>
      <c r="K6" s="96">
        <f>SUM(K7,K10,K13,K14,K15,K20,K23,K24,K18,K19)</f>
        <v>157</v>
      </c>
      <c r="L6" s="96">
        <f>SUM(L7,L10,L13,L14,L15,L20,L23,L24,L18,L19)</f>
        <v>65898.8</v>
      </c>
    </row>
    <row r="7" spans="1:12" ht="16.5" customHeight="1">
      <c r="A7" s="87">
        <v>2</v>
      </c>
      <c r="B7" s="90" t="s">
        <v>75</v>
      </c>
      <c r="C7" s="97">
        <v>325</v>
      </c>
      <c r="D7" s="97">
        <v>475087.939999999</v>
      </c>
      <c r="E7" s="97">
        <v>258</v>
      </c>
      <c r="F7" s="97">
        <v>391990.94</v>
      </c>
      <c r="G7" s="97">
        <v>4</v>
      </c>
      <c r="H7" s="97">
        <v>8050.69</v>
      </c>
      <c r="I7" s="97">
        <v>1</v>
      </c>
      <c r="J7" s="97">
        <v>704.8</v>
      </c>
      <c r="K7" s="97">
        <v>63</v>
      </c>
      <c r="L7" s="97">
        <v>44402.4</v>
      </c>
    </row>
    <row r="8" spans="1:12" ht="16.5" customHeight="1">
      <c r="A8" s="87">
        <v>3</v>
      </c>
      <c r="B8" s="91" t="s">
        <v>76</v>
      </c>
      <c r="C8" s="97">
        <v>200</v>
      </c>
      <c r="D8" s="97">
        <v>359900.08</v>
      </c>
      <c r="E8" s="97">
        <v>197</v>
      </c>
      <c r="F8" s="97">
        <v>316201.68</v>
      </c>
      <c r="G8" s="97">
        <v>3</v>
      </c>
      <c r="H8" s="97">
        <v>7097.84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125</v>
      </c>
      <c r="D9" s="97">
        <v>115187.86</v>
      </c>
      <c r="E9" s="97">
        <v>61</v>
      </c>
      <c r="F9" s="97">
        <v>75789.26</v>
      </c>
      <c r="G9" s="97">
        <v>1</v>
      </c>
      <c r="H9" s="97">
        <v>952.85</v>
      </c>
      <c r="I9" s="97">
        <v>1</v>
      </c>
      <c r="J9" s="97">
        <v>704.8</v>
      </c>
      <c r="K9" s="97">
        <v>63</v>
      </c>
      <c r="L9" s="97">
        <v>44402.4</v>
      </c>
    </row>
    <row r="10" spans="1:12" ht="19.5" customHeight="1">
      <c r="A10" s="87">
        <v>5</v>
      </c>
      <c r="B10" s="90" t="s">
        <v>78</v>
      </c>
      <c r="C10" s="97">
        <v>117</v>
      </c>
      <c r="D10" s="97">
        <v>90919.2000000002</v>
      </c>
      <c r="E10" s="97">
        <v>112</v>
      </c>
      <c r="F10" s="97">
        <v>130643.23</v>
      </c>
      <c r="G10" s="97"/>
      <c r="H10" s="97"/>
      <c r="I10" s="97"/>
      <c r="J10" s="97"/>
      <c r="K10" s="97">
        <v>5</v>
      </c>
      <c r="L10" s="97">
        <v>3524</v>
      </c>
    </row>
    <row r="11" spans="1:12" ht="19.5" customHeight="1">
      <c r="A11" s="87">
        <v>6</v>
      </c>
      <c r="B11" s="91" t="s">
        <v>79</v>
      </c>
      <c r="C11" s="97">
        <v>8</v>
      </c>
      <c r="D11" s="97">
        <v>14096</v>
      </c>
      <c r="E11" s="97">
        <v>8</v>
      </c>
      <c r="F11" s="97">
        <v>54168.43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109</v>
      </c>
      <c r="D12" s="97">
        <v>76823.2000000001</v>
      </c>
      <c r="E12" s="97">
        <v>104</v>
      </c>
      <c r="F12" s="97">
        <v>76474.8000000001</v>
      </c>
      <c r="G12" s="97"/>
      <c r="H12" s="97"/>
      <c r="I12" s="97"/>
      <c r="J12" s="97"/>
      <c r="K12" s="97">
        <v>5</v>
      </c>
      <c r="L12" s="97">
        <v>3524</v>
      </c>
    </row>
    <row r="13" spans="1:12" ht="15" customHeight="1">
      <c r="A13" s="87">
        <v>8</v>
      </c>
      <c r="B13" s="90" t="s">
        <v>18</v>
      </c>
      <c r="C13" s="97">
        <v>127</v>
      </c>
      <c r="D13" s="97">
        <v>89509.6000000002</v>
      </c>
      <c r="E13" s="97">
        <v>124</v>
      </c>
      <c r="F13" s="97">
        <v>85985.6000000002</v>
      </c>
      <c r="G13" s="97"/>
      <c r="H13" s="97"/>
      <c r="I13" s="97"/>
      <c r="J13" s="97"/>
      <c r="K13" s="97">
        <v>3</v>
      </c>
      <c r="L13" s="97">
        <v>2114.4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74</v>
      </c>
      <c r="D15" s="97">
        <v>30306.4</v>
      </c>
      <c r="E15" s="97">
        <v>70</v>
      </c>
      <c r="F15" s="97">
        <v>28332</v>
      </c>
      <c r="G15" s="97"/>
      <c r="H15" s="97"/>
      <c r="I15" s="97"/>
      <c r="J15" s="97"/>
      <c r="K15" s="97">
        <v>4</v>
      </c>
      <c r="L15" s="97">
        <v>1409.6</v>
      </c>
    </row>
    <row r="16" spans="1:12" ht="21" customHeight="1">
      <c r="A16" s="87">
        <v>11</v>
      </c>
      <c r="B16" s="91" t="s">
        <v>79</v>
      </c>
      <c r="C16" s="97">
        <v>8</v>
      </c>
      <c r="D16" s="97">
        <v>7048</v>
      </c>
      <c r="E16" s="97">
        <v>8</v>
      </c>
      <c r="F16" s="97">
        <v>5638.4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66</v>
      </c>
      <c r="D17" s="97">
        <v>23258.4</v>
      </c>
      <c r="E17" s="97">
        <v>62</v>
      </c>
      <c r="F17" s="97">
        <v>22693.6</v>
      </c>
      <c r="G17" s="97"/>
      <c r="H17" s="97"/>
      <c r="I17" s="97"/>
      <c r="J17" s="97"/>
      <c r="K17" s="97">
        <v>4</v>
      </c>
      <c r="L17" s="97">
        <v>1409.6</v>
      </c>
    </row>
    <row r="18" spans="1:12" ht="21" customHeight="1">
      <c r="A18" s="87">
        <v>13</v>
      </c>
      <c r="B18" s="99" t="s">
        <v>107</v>
      </c>
      <c r="C18" s="97">
        <v>220</v>
      </c>
      <c r="D18" s="97">
        <v>38764</v>
      </c>
      <c r="E18" s="97">
        <v>138</v>
      </c>
      <c r="F18" s="97">
        <v>28544.4000000001</v>
      </c>
      <c r="G18" s="97"/>
      <c r="H18" s="97"/>
      <c r="I18" s="97"/>
      <c r="J18" s="97"/>
      <c r="K18" s="97">
        <v>82</v>
      </c>
      <c r="L18" s="97">
        <v>14448.4</v>
      </c>
    </row>
    <row r="19" spans="1:12" ht="21" customHeight="1">
      <c r="A19" s="87">
        <v>14</v>
      </c>
      <c r="B19" s="99" t="s">
        <v>108</v>
      </c>
      <c r="C19" s="97">
        <v>2</v>
      </c>
      <c r="D19" s="97">
        <v>176.2</v>
      </c>
      <c r="E19" s="97">
        <v>2</v>
      </c>
      <c r="F19" s="97">
        <v>176.2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4</v>
      </c>
      <c r="D38" s="96">
        <f>SUM(D39,D46,D47,D48)</f>
        <v>2643</v>
      </c>
      <c r="E38" s="96">
        <f>SUM(E39,E46,E47,E48)</f>
        <v>3</v>
      </c>
      <c r="F38" s="96">
        <f>SUM(F39,F46,F47,F48)</f>
        <v>1938.1999999999998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3</v>
      </c>
      <c r="D39" s="97">
        <f>SUM(D40,D43)</f>
        <v>2114.4</v>
      </c>
      <c r="E39" s="97">
        <f>SUM(E40,E43)</f>
        <v>2</v>
      </c>
      <c r="F39" s="97">
        <f>SUM(F40,F43)</f>
        <v>1409.6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3</v>
      </c>
      <c r="D43" s="97">
        <v>2114.4</v>
      </c>
      <c r="E43" s="97">
        <v>2</v>
      </c>
      <c r="F43" s="97">
        <v>1409.6</v>
      </c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3</v>
      </c>
      <c r="D45" s="97">
        <v>2114.4</v>
      </c>
      <c r="E45" s="97">
        <v>2</v>
      </c>
      <c r="F45" s="97">
        <v>1409.6</v>
      </c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528.6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28</v>
      </c>
      <c r="D49" s="96">
        <f>SUM(D50:D53)</f>
        <v>851.11</v>
      </c>
      <c r="E49" s="96">
        <f>SUM(E50:E53)</f>
        <v>28</v>
      </c>
      <c r="F49" s="96">
        <f>SUM(F50:F53)</f>
        <v>877.59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20</v>
      </c>
      <c r="D50" s="97">
        <v>163.93</v>
      </c>
      <c r="E50" s="97">
        <v>20</v>
      </c>
      <c r="F50" s="97">
        <v>190.4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6</v>
      </c>
      <c r="D51" s="97">
        <v>317.16</v>
      </c>
      <c r="E51" s="97">
        <v>6</v>
      </c>
      <c r="F51" s="97">
        <v>317.16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</v>
      </c>
      <c r="D53" s="97">
        <v>370.02</v>
      </c>
      <c r="E53" s="97">
        <v>2</v>
      </c>
      <c r="F53" s="97">
        <v>370.03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185</v>
      </c>
      <c r="D54" s="96">
        <v>65194.0000000002</v>
      </c>
      <c r="E54" s="96">
        <v>117</v>
      </c>
      <c r="F54" s="96">
        <v>41230.8000000001</v>
      </c>
      <c r="G54" s="96"/>
      <c r="H54" s="96"/>
      <c r="I54" s="96">
        <v>185</v>
      </c>
      <c r="J54" s="96">
        <v>65194.0000000002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1082</v>
      </c>
      <c r="D55" s="96">
        <f t="shared" si="0"/>
        <v>793451.4499999996</v>
      </c>
      <c r="E55" s="96">
        <f t="shared" si="0"/>
        <v>852</v>
      </c>
      <c r="F55" s="96">
        <f t="shared" si="0"/>
        <v>709718.9600000002</v>
      </c>
      <c r="G55" s="96">
        <f t="shared" si="0"/>
        <v>4</v>
      </c>
      <c r="H55" s="96">
        <f t="shared" si="0"/>
        <v>8050.69</v>
      </c>
      <c r="I55" s="96">
        <f t="shared" si="0"/>
        <v>186</v>
      </c>
      <c r="J55" s="96">
        <f t="shared" si="0"/>
        <v>65898.80000000019</v>
      </c>
      <c r="K55" s="96">
        <f t="shared" si="0"/>
        <v>158</v>
      </c>
      <c r="L55" s="96">
        <f t="shared" si="0"/>
        <v>66603.6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&amp;LD5780B01&amp;CФорма № 10, Підрозділ: Пирятинський районний суд Полтавської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158</v>
      </c>
      <c r="F4" s="93">
        <f>SUM(F5:F24)</f>
        <v>66603.59999999999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4933.6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136</v>
      </c>
      <c r="F7" s="95">
        <v>52507.6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352.4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8</v>
      </c>
      <c r="F13" s="95">
        <v>5638.4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1762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1057.2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</v>
      </c>
      <c r="F23" s="95">
        <v>352.4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&amp;LD5780B01&amp;CФорма № 10, Підрозділ: Пирятинський районний суд Полтавської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2019-01-22T13:59:32Z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10_00544_4.2018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D5780B01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