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L16" s="1"/>
  <c r="E45"/>
  <c r="F16"/>
  <c r="F46" s="1"/>
  <c r="D8" i="5" s="1"/>
  <c r="F45" i="2"/>
  <c r="G16"/>
  <c r="G45"/>
  <c r="G46"/>
  <c r="H16"/>
  <c r="H46" s="1"/>
  <c r="D9" i="5" s="1"/>
  <c r="H45" i="2"/>
  <c r="I16"/>
  <c r="I46" s="1"/>
  <c r="I45"/>
  <c r="J16"/>
  <c r="J45"/>
  <c r="J46" s="1"/>
  <c r="D3" i="5" s="1"/>
  <c r="K16" i="2"/>
  <c r="K45"/>
  <c r="K46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7" l="1"/>
  <c r="E46" i="2"/>
  <c r="L46" l="1"/>
  <c r="D10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<sst xmlns="http://schemas.openxmlformats.org/spreadsheetml/2006/main" count="290" uniqueCount="218">
  <si>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</si>
  <si>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</si>
  <si>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</si>
  <si>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</si>
  <si>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</si>
  <si>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</si>
  <si>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</si>
  <si>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</si>
  <si>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</si>
  <si>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</si>
  <si>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</si>
  <si>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</si>
  <si>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Пирятинський районний суд Полтавської області</t>
  </si>
  <si>
    <t>37000,м. Пирятин,вул. Ярмаркова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</si>
  <si>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</si>
  <si>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</si>
  <si>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</si>
  <si>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</si>
  <si>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</si>
  <si>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</si>
  <si>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</si>
  <si>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</si>
  <si>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</si>
  <si>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</si>
  <si>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</si>
  <si>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</si>
  <si>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</si>
  <si>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</si>
  <si>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</si>
  <si>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</si>
  <si>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</si>
  <si>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</si>
  <si>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</si>
  <si>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</si>
  <si>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</si>
  <si>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</si>
  <si>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</si>
  <si>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</si>
  <si>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</si>
  <si>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</si>
  <si>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</si>
  <si>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</si>
  <si>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</si>
  <si>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</si>
  <si>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</si>
  <si>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</si>
  <si>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</si>
  <si>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</si>
  <si>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</si>
  <si>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</si>
  <si>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</si>
  <si>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</si>
  <si>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</si>
  <si>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</si>
  <si>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</si>
  <si>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</si>
  <si>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</si>
  <si>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</si>
  <si>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</si>
  <si>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</si>
  <si>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</si>
  <si>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</si>
  <si>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</si>
  <si>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</si>
  <si>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</si>
  <si>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</si>
  <si>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</si>
  <si>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</si>
  <si>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</si>
  <si>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</si>
  <si>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</si>
  <si>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</si>
  <si>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</si>
  <si>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</si>
  <si>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</si>
  <si>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</si>
  <si>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</si>
  <si>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</si>
  <si>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</si>
  <si>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</si>
  <si>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</si>
  <si>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</si>
  <si>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</si>
  <si>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</si>
  <si>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</si>
  <si>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</si>
  <si>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</si>
  <si>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</si>
  <si>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</si>
  <si>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</si>
  <si>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</si>
  <si>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</si>
  <si>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</si>
  <si>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</si>
  <si>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</si>
  <si>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</si>
  <si>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</si>
  <si>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</si>
  <si>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</si>
  <si>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</si>
  <si>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</si>
  <si>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</si>
  <si>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</si>
  <si>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</si>
  <si>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</si>
  <si>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</si>
  <si>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</si>
  <si>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</si>
  <si>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</si>
  <si>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</si>
  <si>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</si>
  <si>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</si>
  <si>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</si>
  <si>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</si>
  <si>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</si>
  <si>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</si>
  <si>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</si>
  <si>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</si>
  <si>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</si>
  <si>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</si>
  <si>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</si>
  <si>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</si>
  <si>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</si>
  <si>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</si>
  <si>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</si>
  <si>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</si>
  <si>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</si>
  <si>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</si>
  <si>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</si>
  <si>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</si>
  <si>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</si>
  <si>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</si>
  <si>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</si>
  <si>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</si>
  <si>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</si>
  <si>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</si>
  <si>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</si>
  <si>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</si>
  <si>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</si>
  <si>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</si>
  <si>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</si>
  <si>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</si>
  <si>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</si>
  <si>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</si>
  <si>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</si>
  <si>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</si>
  <si>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</si>
  <si>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</si>
  <si>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</si>
  <si>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</si>
  <si>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</si>
  <si>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</si>
  <si>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</si>
  <si>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</si>
  <si>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</si>
  <si>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</si>
  <si>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</si>
  <si>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</si>
  <si>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</si>
  <si>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</si>
  <si>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</si>
  <si>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</si>
  <si>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</si>
  <si>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</si>
  <si>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</si>
  <si>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</si>
  <si>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</si>
  <si>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</si>
  <si>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</si>
  <si>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</si>
  <si>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</si>
  <si>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</si>
  <si>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</si>
  <si>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</si>
  <si>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</si>
  <si>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</si>
  <si>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</si>
  <si>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</si>
  <si>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</si>
  <si>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</si>
  <si>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</si>
  <si>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</si>
  <si>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</si>
  <si>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</si>
  <si>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</si>
  <si>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</si>
  <si>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</si>
  <si>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</si>
  <si>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</si>
  <si>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</si>
  <si>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</si>
  <si>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</si>
  <si>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</si>
  <si>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</si>
  <si>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</si>
  <si>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</si>
  <si>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</si>
  <si>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</si>
  <si>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</si>
  <si>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</si>
  <si>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</si>
  <si>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</si>
  <si>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</si>
  <si>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</si>
  <si>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</si>
  <si>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</si>
  <si>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</si>
  <si>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</si>
  <si>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</si>
  <si>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</si>
  <si>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</si>
  <si>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Н.В. Нагорна</t>
  </si>
  <si>
    <t>(П.І.Б.)</t>
  </si>
  <si>
    <t>Л.Ф. Овдієнко</t>
  </si>
  <si>
    <t>05358 2-24-16</t>
  </si>
  <si>
    <t>05358 3-22-95</t>
  </si>
  <si>
    <t>inbox@pr.pl.court.gov.ua</t>
  </si>
  <si>
    <t>14 січня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</si>
</sst>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ColWidth="14.8554687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7" max="7" width="11" customWidth="1"/>
    <col min="8" max="8" width="15.5703125" customWidth="1"/>
    <col min="9" max="255" width="9.1406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&amp;LCDD5CFD9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ColWidth="14.85546875"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  <col min="12" max="255" width="9.140625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186</v>
      </c>
      <c r="F6" s="93">
        <v>161</v>
      </c>
      <c r="G6" s="93"/>
      <c r="H6" s="93">
        <v>153</v>
      </c>
      <c r="I6" s="93" t="s">
        <v>71</v>
      </c>
      <c r="J6" s="93">
        <v>33</v>
      </c>
      <c r="K6" s="94">
        <v>4</v>
      </c>
      <c r="L6" s="106">
        <f t="shared" ref="L6:L46" si="0">E6-F6</f>
        <v>25</v>
      </c>
    </row>
    <row r="7" spans="1:12">
      <c r="A7" s="66"/>
      <c r="B7" s="72" t="s">
        <v>33</v>
      </c>
      <c r="C7" s="82"/>
      <c r="D7" s="90">
        <v>2</v>
      </c>
      <c r="E7" s="93">
        <v>384</v>
      </c>
      <c r="F7" s="93">
        <v>383</v>
      </c>
      <c r="G7" s="93"/>
      <c r="H7" s="93">
        <v>382</v>
      </c>
      <c r="I7" s="93">
        <v>304</v>
      </c>
      <c r="J7" s="93">
        <v>2</v>
      </c>
      <c r="K7" s="94"/>
      <c r="L7" s="106">
        <f t="shared" si="0"/>
        <v>1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64</v>
      </c>
      <c r="F9" s="93">
        <v>62</v>
      </c>
      <c r="G9" s="93"/>
      <c r="H9" s="94">
        <v>62</v>
      </c>
      <c r="I9" s="93">
        <v>54</v>
      </c>
      <c r="J9" s="93">
        <v>2</v>
      </c>
      <c r="K9" s="94"/>
      <c r="L9" s="106">
        <f t="shared" si="0"/>
        <v>2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7</v>
      </c>
      <c r="F12" s="93">
        <v>6</v>
      </c>
      <c r="G12" s="93"/>
      <c r="H12" s="93">
        <v>7</v>
      </c>
      <c r="I12" s="93">
        <v>4</v>
      </c>
      <c r="J12" s="93"/>
      <c r="K12" s="94"/>
      <c r="L12" s="106">
        <f t="shared" si="0"/>
        <v>1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>
        <v>34</v>
      </c>
      <c r="F14" s="93">
        <v>34</v>
      </c>
      <c r="G14" s="93"/>
      <c r="H14" s="93">
        <v>33</v>
      </c>
      <c r="I14" s="93">
        <v>33</v>
      </c>
      <c r="J14" s="93">
        <v>1</v>
      </c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675</v>
      </c>
      <c r="F16" s="94">
        <f t="shared" si="1"/>
        <v>646</v>
      </c>
      <c r="G16" s="94">
        <f t="shared" si="1"/>
        <v>0</v>
      </c>
      <c r="H16" s="94">
        <f t="shared" si="1"/>
        <v>637</v>
      </c>
      <c r="I16" s="94">
        <f t="shared" si="1"/>
        <v>395</v>
      </c>
      <c r="J16" s="94">
        <f t="shared" si="1"/>
        <v>38</v>
      </c>
      <c r="K16" s="94">
        <f t="shared" si="1"/>
        <v>4</v>
      </c>
      <c r="L16" s="106">
        <f t="shared" si="0"/>
        <v>29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11</v>
      </c>
      <c r="F17" s="94">
        <v>11</v>
      </c>
      <c r="G17" s="94"/>
      <c r="H17" s="94">
        <v>11</v>
      </c>
      <c r="I17" s="94">
        <v>7</v>
      </c>
      <c r="J17" s="94"/>
      <c r="K17" s="94"/>
      <c r="L17" s="106">
        <f t="shared" si="0"/>
        <v>0</v>
      </c>
    </row>
    <row r="18" spans="1:12">
      <c r="A18" s="66"/>
      <c r="B18" s="75"/>
      <c r="C18" s="84" t="s">
        <v>59</v>
      </c>
      <c r="D18" s="90">
        <v>13</v>
      </c>
      <c r="E18" s="94">
        <v>8</v>
      </c>
      <c r="F18" s="94">
        <v>7</v>
      </c>
      <c r="G18" s="94"/>
      <c r="H18" s="94">
        <v>8</v>
      </c>
      <c r="I18" s="94">
        <v>8</v>
      </c>
      <c r="J18" s="94"/>
      <c r="K18" s="94"/>
      <c r="L18" s="106">
        <f t="shared" si="0"/>
        <v>1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1</v>
      </c>
      <c r="F20" s="94">
        <v>1</v>
      </c>
      <c r="G20" s="94"/>
      <c r="H20" s="94">
        <v>1</v>
      </c>
      <c r="I20" s="94">
        <v>1</v>
      </c>
      <c r="J20" s="94"/>
      <c r="K20" s="94"/>
      <c r="L20" s="106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13</v>
      </c>
      <c r="F25" s="94">
        <v>12</v>
      </c>
      <c r="G25" s="94"/>
      <c r="H25" s="94">
        <v>13</v>
      </c>
      <c r="I25" s="94">
        <v>9</v>
      </c>
      <c r="J25" s="94"/>
      <c r="K25" s="94"/>
      <c r="L25" s="106">
        <f t="shared" si="0"/>
        <v>1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355</v>
      </c>
      <c r="F26" s="94">
        <v>348</v>
      </c>
      <c r="G26" s="94"/>
      <c r="H26" s="94">
        <v>340</v>
      </c>
      <c r="I26" s="94">
        <v>286</v>
      </c>
      <c r="J26" s="94">
        <v>15</v>
      </c>
      <c r="K26" s="94"/>
      <c r="L26" s="106">
        <f t="shared" si="0"/>
        <v>7</v>
      </c>
    </row>
    <row r="27" spans="1:12" ht="22.7" customHeight="1">
      <c r="A27" s="68"/>
      <c r="B27" s="72" t="s">
        <v>44</v>
      </c>
      <c r="C27" s="82"/>
      <c r="D27" s="90">
        <v>22</v>
      </c>
      <c r="E27" s="94">
        <v>4</v>
      </c>
      <c r="F27" s="94">
        <v>4</v>
      </c>
      <c r="G27" s="94"/>
      <c r="H27" s="94">
        <v>4</v>
      </c>
      <c r="I27" s="94">
        <v>3</v>
      </c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417</v>
      </c>
      <c r="F28" s="94">
        <v>405</v>
      </c>
      <c r="G28" s="94">
        <v>1</v>
      </c>
      <c r="H28" s="94">
        <v>402</v>
      </c>
      <c r="I28" s="94">
        <v>375</v>
      </c>
      <c r="J28" s="94">
        <v>15</v>
      </c>
      <c r="K28" s="94"/>
      <c r="L28" s="106">
        <f t="shared" si="0"/>
        <v>12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518</v>
      </c>
      <c r="F29" s="94">
        <v>386</v>
      </c>
      <c r="G29" s="94">
        <v>10</v>
      </c>
      <c r="H29" s="94">
        <v>385</v>
      </c>
      <c r="I29" s="94">
        <v>296</v>
      </c>
      <c r="J29" s="94">
        <v>133</v>
      </c>
      <c r="K29" s="94">
        <v>1</v>
      </c>
      <c r="L29" s="106">
        <f t="shared" si="0"/>
        <v>132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75</v>
      </c>
      <c r="F30" s="94">
        <v>75</v>
      </c>
      <c r="G30" s="94"/>
      <c r="H30" s="94">
        <v>75</v>
      </c>
      <c r="I30" s="94">
        <v>63</v>
      </c>
      <c r="J30" s="94"/>
      <c r="K30" s="94"/>
      <c r="L30" s="106">
        <f t="shared" si="0"/>
        <v>0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80</v>
      </c>
      <c r="F31" s="94">
        <v>64</v>
      </c>
      <c r="G31" s="94"/>
      <c r="H31" s="94">
        <v>70</v>
      </c>
      <c r="I31" s="94">
        <v>61</v>
      </c>
      <c r="J31" s="94">
        <v>10</v>
      </c>
      <c r="K31" s="94"/>
      <c r="L31" s="106">
        <f t="shared" si="0"/>
        <v>16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9</v>
      </c>
      <c r="F32" s="94">
        <v>9</v>
      </c>
      <c r="G32" s="94"/>
      <c r="H32" s="94">
        <v>9</v>
      </c>
      <c r="I32" s="94">
        <v>8</v>
      </c>
      <c r="J32" s="94"/>
      <c r="K32" s="94"/>
      <c r="L32" s="106">
        <f t="shared" si="0"/>
        <v>0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>
        <v>3</v>
      </c>
      <c r="F35" s="94">
        <v>3</v>
      </c>
      <c r="G35" s="94"/>
      <c r="H35" s="94">
        <v>3</v>
      </c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5</v>
      </c>
      <c r="F36" s="94">
        <v>4</v>
      </c>
      <c r="G36" s="94"/>
      <c r="H36" s="94">
        <v>4</v>
      </c>
      <c r="I36" s="94">
        <v>2</v>
      </c>
      <c r="J36" s="94">
        <v>1</v>
      </c>
      <c r="K36" s="94"/>
      <c r="L36" s="106">
        <f t="shared" si="0"/>
        <v>1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36</v>
      </c>
      <c r="F37" s="94">
        <v>36</v>
      </c>
      <c r="G37" s="94"/>
      <c r="H37" s="94">
        <v>32</v>
      </c>
      <c r="I37" s="94">
        <v>21</v>
      </c>
      <c r="J37" s="94">
        <v>4</v>
      </c>
      <c r="K37" s="94"/>
      <c r="L37" s="106">
        <f t="shared" si="0"/>
        <v>0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1064</v>
      </c>
      <c r="F40" s="94">
        <v>908</v>
      </c>
      <c r="G40" s="94">
        <v>10</v>
      </c>
      <c r="H40" s="94">
        <v>886</v>
      </c>
      <c r="I40" s="94">
        <v>677</v>
      </c>
      <c r="J40" s="94">
        <v>178</v>
      </c>
      <c r="K40" s="94">
        <v>1</v>
      </c>
      <c r="L40" s="106">
        <f t="shared" si="0"/>
        <v>156</v>
      </c>
    </row>
    <row r="41" spans="1:12" ht="18.95" customHeight="1">
      <c r="A41" s="69" t="s">
        <v>30</v>
      </c>
      <c r="B41" s="78" t="s">
        <v>56</v>
      </c>
      <c r="C41" s="78"/>
      <c r="D41" s="90">
        <v>36</v>
      </c>
      <c r="E41" s="94">
        <v>415</v>
      </c>
      <c r="F41" s="94">
        <v>380</v>
      </c>
      <c r="G41" s="94"/>
      <c r="H41" s="94">
        <v>378</v>
      </c>
      <c r="I41" s="94" t="s">
        <v>71</v>
      </c>
      <c r="J41" s="94">
        <v>37</v>
      </c>
      <c r="K41" s="94">
        <v>1</v>
      </c>
      <c r="L41" s="106">
        <f t="shared" si="0"/>
        <v>35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4</v>
      </c>
      <c r="F42" s="94">
        <v>4</v>
      </c>
      <c r="G42" s="94"/>
      <c r="H42" s="94">
        <v>4</v>
      </c>
      <c r="I42" s="94" t="s">
        <v>71</v>
      </c>
      <c r="J42" s="94"/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4</v>
      </c>
      <c r="F43" s="94">
        <v>3</v>
      </c>
      <c r="G43" s="94"/>
      <c r="H43" s="94">
        <v>4</v>
      </c>
      <c r="I43" s="94">
        <v>2</v>
      </c>
      <c r="J43" s="94"/>
      <c r="K43" s="94"/>
      <c r="L43" s="106">
        <f t="shared" si="0"/>
        <v>1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419</v>
      </c>
      <c r="F45" s="94">
        <f>F41+F43+F44</f>
        <v>383</v>
      </c>
      <c r="G45" s="94">
        <f>G41+G43+G44</f>
        <v>0</v>
      </c>
      <c r="H45" s="94">
        <f>H41+H43+H44</f>
        <v>382</v>
      </c>
      <c r="I45" s="94">
        <f>I43+I44</f>
        <v>2</v>
      </c>
      <c r="J45" s="94">
        <f>J41+J43+J44</f>
        <v>37</v>
      </c>
      <c r="K45" s="94">
        <f>K41+K43+K44</f>
        <v>1</v>
      </c>
      <c r="L45" s="106">
        <f t="shared" si="0"/>
        <v>36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2171</v>
      </c>
      <c r="F46" s="94">
        <f t="shared" si="2"/>
        <v>1949</v>
      </c>
      <c r="G46" s="94">
        <f t="shared" si="2"/>
        <v>10</v>
      </c>
      <c r="H46" s="94">
        <f t="shared" si="2"/>
        <v>1918</v>
      </c>
      <c r="I46" s="94">
        <f t="shared" si="2"/>
        <v>1083</v>
      </c>
      <c r="J46" s="94">
        <f t="shared" si="2"/>
        <v>253</v>
      </c>
      <c r="K46" s="94">
        <f t="shared" si="2"/>
        <v>6</v>
      </c>
      <c r="L46" s="106">
        <f t="shared" si="0"/>
        <v>222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&amp;R2&amp;LCDD5CFD9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ColWidth="14.85546875" defaultRowHeight="12.75"/>
  <cols>
    <col min="1" max="1" width="5.140625" customWidth="1"/>
    <col min="2" max="2" width="13.28515625" customWidth="1"/>
    <col min="3" max="3" width="7.140625" customWidth="1"/>
    <col min="4" max="4" width="44.7109375" customWidth="1"/>
    <col min="5" max="5" width="13.42578125" customWidth="1"/>
    <col min="6" max="6" width="8.7109375" customWidth="1"/>
    <col min="7" max="7" width="10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4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>
        <v>3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29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>
        <v>1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9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2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2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2</v>
      </c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55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>
        <v>1</v>
      </c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>
        <v>38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288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18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>
        <v>8</v>
      </c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15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5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18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74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13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3</v>
      </c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10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>
        <v>1</v>
      </c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12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/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1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>
        <v>1</v>
      </c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&amp;R3&amp;LCDD5CFD9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ColWidth="14.85546875"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10" max="255" width="9.140625" customWidth="1"/>
  </cols>
  <sheetData>
    <row r="1" spans="1:10" ht="15.2" customHeight="1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ht="15.2" customHeight="1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153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106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45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>
        <v>1</v>
      </c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43</v>
      </c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>
        <v>2</v>
      </c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ht="15.2" customHeight="1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>
        <v>4</v>
      </c>
      <c r="J10" s="50"/>
    </row>
    <row r="11" spans="1:10" ht="15.2" customHeight="1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>
        <v>1</v>
      </c>
      <c r="J11" s="50"/>
    </row>
    <row r="12" spans="1:10" ht="15.2" customHeight="1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5</v>
      </c>
      <c r="J12" s="50"/>
    </row>
    <row r="13" spans="1:10" ht="15.2" customHeight="1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ht="15.2" customHeight="1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ht="15.2" customHeight="1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ht="15.2" customHeight="1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ht="15.2" customHeight="1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ht="15.2" customHeight="1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ht="15.2" customHeight="1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14</v>
      </c>
      <c r="J19" s="50"/>
    </row>
    <row r="20" spans="1:10" ht="15.2" customHeight="1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240</v>
      </c>
      <c r="J20" s="50"/>
    </row>
    <row r="21" spans="1:10" ht="15.2" customHeight="1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25</v>
      </c>
      <c r="J21" s="50"/>
    </row>
    <row r="22" spans="1:10" ht="15.2" customHeight="1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6</v>
      </c>
      <c r="J22" s="50"/>
    </row>
    <row r="23" spans="1:10" ht="15.2" customHeight="1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7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13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ht="15.2" customHeight="1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ht="15.2" customHeight="1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>
        <v>1</v>
      </c>
      <c r="J34" s="50"/>
    </row>
    <row r="35" spans="1:10" ht="15.2" customHeight="1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2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106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221</v>
      </c>
      <c r="J38" s="50"/>
    </row>
    <row r="39" spans="1:10" ht="15.2" customHeight="1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92</v>
      </c>
      <c r="J39" s="50"/>
    </row>
    <row r="40" spans="1:10" ht="15.2" customHeight="1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492</v>
      </c>
      <c r="J40" s="50"/>
    </row>
    <row r="41" spans="1:10" ht="15.2" customHeight="1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572</v>
      </c>
      <c r="J41" s="50"/>
    </row>
    <row r="42" spans="1:10" ht="15.2" customHeight="1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 ht="15.2" customHeight="1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7580530</v>
      </c>
      <c r="J43" s="50"/>
    </row>
    <row r="44" spans="1:10" ht="15.2" customHeight="1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2549414</v>
      </c>
      <c r="J44" s="50"/>
    </row>
    <row r="45" spans="1:10" ht="15.2" customHeight="1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ht="15.2" customHeight="1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31</v>
      </c>
      <c r="J46" s="50"/>
    </row>
    <row r="47" spans="1:10" ht="15.2" customHeight="1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7</v>
      </c>
      <c r="J47" s="50"/>
    </row>
    <row r="48" spans="1:10" ht="15.2" customHeight="1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137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16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4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3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4.65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1761</v>
      </c>
      <c r="F57" s="233">
        <f>F58+F61+F62+F63</f>
        <v>145</v>
      </c>
      <c r="G57" s="233">
        <f>G58+G61+G62+G63</f>
        <v>10</v>
      </c>
      <c r="H57" s="233">
        <f>H58+H61+H62+H63</f>
        <v>2</v>
      </c>
      <c r="I57" s="233">
        <f>I58+I61+I62+I63</f>
        <v>0</v>
      </c>
      <c r="J57" s="50"/>
    </row>
    <row r="58" spans="1:10">
      <c r="A58" s="131" t="s">
        <v>132</v>
      </c>
      <c r="B58" s="131"/>
      <c r="C58" s="131"/>
      <c r="D58" s="131"/>
      <c r="E58" s="94">
        <v>612</v>
      </c>
      <c r="F58" s="94">
        <v>22</v>
      </c>
      <c r="G58" s="94">
        <v>1</v>
      </c>
      <c r="H58" s="94">
        <v>2</v>
      </c>
      <c r="I58" s="94"/>
      <c r="J58" s="50"/>
    </row>
    <row r="59" spans="1:10">
      <c r="A59" s="169" t="s">
        <v>133</v>
      </c>
      <c r="B59" s="129"/>
      <c r="C59" s="129"/>
      <c r="D59" s="148"/>
      <c r="E59" s="94">
        <v>131</v>
      </c>
      <c r="F59" s="94">
        <v>19</v>
      </c>
      <c r="G59" s="94">
        <v>1</v>
      </c>
      <c r="H59" s="94">
        <v>2</v>
      </c>
      <c r="I59" s="94"/>
      <c r="J59" s="50"/>
    </row>
    <row r="60" spans="1:10">
      <c r="A60" s="169" t="s">
        <v>134</v>
      </c>
      <c r="B60" s="129"/>
      <c r="C60" s="129"/>
      <c r="D60" s="148"/>
      <c r="E60" s="94">
        <v>381</v>
      </c>
      <c r="F60" s="94">
        <v>1</v>
      </c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>
        <v>12</v>
      </c>
      <c r="F61" s="94">
        <v>1</v>
      </c>
      <c r="G61" s="94"/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771</v>
      </c>
      <c r="F62" s="94">
        <v>106</v>
      </c>
      <c r="G62" s="94">
        <v>9</v>
      </c>
      <c r="H62" s="94"/>
      <c r="I62" s="94"/>
      <c r="J62" s="50"/>
    </row>
    <row r="63" spans="1:10">
      <c r="A63" s="131" t="s">
        <v>137</v>
      </c>
      <c r="B63" s="131"/>
      <c r="C63" s="131"/>
      <c r="D63" s="131"/>
      <c r="E63" s="94">
        <v>366</v>
      </c>
      <c r="F63" s="94">
        <v>16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ht="15.2" customHeight="1">
      <c r="A67" s="116" t="s">
        <v>131</v>
      </c>
      <c r="B67" s="130"/>
      <c r="C67" s="130"/>
      <c r="D67" s="130"/>
      <c r="E67" s="149"/>
      <c r="F67" s="210">
        <v>936</v>
      </c>
      <c r="G67" s="221">
        <v>5953446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636</v>
      </c>
      <c r="G68" s="222">
        <v>5184631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300</v>
      </c>
      <c r="G69" s="222">
        <v>768815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254</v>
      </c>
      <c r="G70" s="221">
        <v>193007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&amp;R4&amp;LCDD5CFD9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ColWidth="14.85546875" defaultRowHeight="12.75"/>
  <cols>
    <col min="1" max="1" width="4.7109375" customWidth="1"/>
    <col min="2" max="2" width="63.85546875" customWidth="1"/>
    <col min="3" max="3" width="11.85546875" customWidth="1"/>
    <col min="4" max="4" width="16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2.3715415019762847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10.526315789473685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0.5617977528089888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2.7027027027027026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98.409440738840431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639.33333333333337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723.66666666666663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35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18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51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2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40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49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29</v>
      </c>
      <c r="E17" s="254"/>
    </row>
    <row r="18" spans="1:7" ht="15.2" customHeight="1">
      <c r="A18" s="238"/>
      <c r="B18" s="238"/>
      <c r="C18" s="91"/>
      <c r="D18" s="91"/>
    </row>
    <row r="19" spans="1:7" ht="15.2" customHeight="1">
      <c r="A19" s="239"/>
      <c r="B19" s="239"/>
      <c r="C19" s="249"/>
      <c r="D19" s="249"/>
    </row>
    <row r="20" spans="1:7" ht="15.2" customHeight="1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 t="s">
        <v>214</v>
      </c>
      <c r="D25" s="252"/>
    </row>
    <row r="26" spans="1:7" ht="12.95" customHeight="1">
      <c r="A26" s="245" t="s">
        <v>204</v>
      </c>
      <c r="B26" s="248"/>
      <c r="C26" s="182" t="s">
        <v>215</v>
      </c>
      <c r="D26" s="182"/>
    </row>
    <row r="27" spans="1:7" ht="12.95" customHeight="1">
      <c r="A27" s="244" t="s">
        <v>205</v>
      </c>
      <c r="B27" s="248"/>
      <c r="C27" s="182" t="s">
        <v>216</v>
      </c>
      <c r="D27" s="182"/>
    </row>
    <row r="28" spans="1:7" ht="15.95" customHeight="1">
      <c r="C28" s="91"/>
      <c r="D28" s="91"/>
    </row>
    <row r="29" spans="1:7" ht="12.95" customHeight="1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&amp;R5&amp;LCDD5CFD9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Адміністратор</dc:creator>
  <cp:lastModifiedBy>Пользователь Windows</cp:lastModifiedBy>
  <dcterms:created xsi:type="dcterms:W3CDTF">2021-07-16T08:26:43Z</dcterms:created>
  <dcterms:modified xsi:type="dcterms:W3CDTF">2021-07-16T08:26:44Z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CDD5CFD9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