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<sst xmlns="http://schemas.openxmlformats.org/spreadsheetml/2006/main" count="154" uniqueCount="129">
  <si>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</si>
  <si>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</si>
  <si>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</si>
  <si>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</si>
  <si>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</si>
  <si>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</si>
  <si>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</si>
  <si>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</si>
  <si>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</si>
  <si>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</si>
  <si>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</si>
  <si>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</si>
  <si>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</si>
  <si>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</si>
  <si>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</si>
  <si>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</si>
  <si>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</si>
  <si>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</si>
  <si>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</si>
  <si>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</si>
  <si>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</si>
  <si>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</si>
  <si>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</si>
  <si>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</si>
  <si>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</si>
  <si>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</si>
  <si>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</si>
  <si>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</si>
  <si>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</si>
  <si>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</si>
  <si>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</si>
  <si>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</si>
  <si>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</si>
  <si>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</si>
  <si>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</si>
  <si>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</si>
  <si>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</si>
  <si>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</si>
  <si>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</si>
  <si>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</si>
  <si>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</si>
  <si>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</si>
  <si>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</si>
  <si>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</si>
  <si>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</si>
  <si>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</si>
  <si>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</si>
  <si>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</si>
  <si>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</si>
  <si>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</si>
  <si>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</si>
  <si>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</si>
  <si>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</si>
  <si>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</si>
  <si>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</si>
  <si>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</si>
  <si>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</si>
  <si>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</si>
  <si>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</si>
  <si>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</si>
  <si>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</si>
  <si>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</si>
  <si>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</si>
  <si>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</si>
  <si>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</si>
  <si>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</si>
  <si>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</si>
  <si>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</si>
  <si>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</si>
  <si>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</si>
  <si>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</si>
  <si>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</si>
  <si>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</si>
  <si>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</si>
  <si>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</si>
  <si>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</si>
  <si>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</si>
  <si>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</si>
  <si>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</si>
  <si>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</si>
  <si>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</si>
  <si>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</si>
  <si>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</si>
  <si>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</si>
  <si>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</si>
  <si>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</si>
  <si>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</si>
  <si>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</si>
  <si>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</si>
  <si>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</si>
  <si>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</si>
  <si>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</si>
  <si>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</si>
  <si>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</si>
  <si>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</si>
  <si>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</si>
  <si>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</si>
  <si>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</si>
  <si>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</si>
  <si>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</si>
  <si>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</si>
  <si>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</si>
  <si>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</si>
  <si>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</si>
  <si>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</si>
  <si>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</si>
  <si>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</si>
  <si>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</si>
  <si>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</si>
  <si>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</si>
  <si>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</si>
  <si>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</si>
  <si>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</si>
  <si>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</si>
  <si>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</si>
  <si>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</si>
  <si>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</si>
  <si>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</si>
  <si>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</si>
  <si>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Пирятинський районний суд Полтавської області</t>
  </si>
  <si>
    <t>37000. Полтавська область.м. Пирятин</t>
  </si>
  <si>
    <t>вул. Ярмаркова</t>
  </si>
  <si>
    <t/>
  </si>
  <si>
    <t>Н.В. Нагорна</t>
  </si>
  <si>
    <t>Л.Ф. Овдієнко</t>
  </si>
  <si>
    <t>05358 2-24-16</t>
  </si>
  <si>
    <t>05358 3-22-95</t>
  </si>
  <si>
    <t>inbox@pr.pl.court.gov.ua</t>
  </si>
  <si>
    <t>5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</si>
</sst>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&amp;L4F8DCF8F&amp;C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610</v>
      </c>
      <c r="D6" s="96">
        <f>SUM(D7,D10,D13,D14,D15,D21,D24,D25,D18,D19,D20)</f>
        <v>457825.82999999996</v>
      </c>
      <c r="E6" s="96">
        <f>SUM(E7,E10,E13,E14,E15,E21,E24,E25,E18,E19,E20)</f>
        <v>530</v>
      </c>
      <c r="F6" s="96">
        <f>SUM(F7,F10,F13,F14,F15,F21,F24,F25,F18,F19,F20)</f>
        <v>362679.03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11</v>
      </c>
      <c r="J6" s="96">
        <f>SUM(J7,J10,J13,J14,J15,J21,J24,J25,J18,J19,J20)</f>
        <v>9323.8</v>
      </c>
      <c r="K6" s="96">
        <f>SUM(K7,K10,K13,K14,K15,K21,K24,K25,K18,K19,K20)</f>
        <v>80</v>
      </c>
      <c r="L6" s="96">
        <f>SUM(L7,L10,L13,L14,L15,L21,L24,L25,L18,L19,L20)</f>
        <v>64695</v>
      </c>
    </row>
    <row r="7" spans="1:12" ht="16.5" customHeight="1">
      <c r="A7" s="87">
        <v>2</v>
      </c>
      <c r="B7" s="90" t="s">
        <v>74</v>
      </c>
      <c r="C7" s="97">
        <v>140</v>
      </c>
      <c r="D7" s="97">
        <v>253752.83</v>
      </c>
      <c r="E7" s="97">
        <v>110</v>
      </c>
      <c r="F7" s="97">
        <v>200316.83</v>
      </c>
      <c r="G7" s="97"/>
      <c r="H7" s="97"/>
      <c r="I7" s="97">
        <v>7</v>
      </c>
      <c r="J7" s="97">
        <v>8626</v>
      </c>
      <c r="K7" s="97">
        <v>30</v>
      </c>
      <c r="L7" s="97">
        <v>27240</v>
      </c>
    </row>
    <row r="8" spans="1:12" ht="16.5" customHeight="1">
      <c r="A8" s="87">
        <v>3</v>
      </c>
      <c r="B8" s="91" t="s">
        <v>75</v>
      </c>
      <c r="C8" s="97">
        <v>85</v>
      </c>
      <c r="D8" s="97">
        <v>200487.82</v>
      </c>
      <c r="E8" s="97">
        <v>85</v>
      </c>
      <c r="F8" s="97">
        <v>165261.1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55</v>
      </c>
      <c r="D9" s="97">
        <v>53265.01</v>
      </c>
      <c r="E9" s="97">
        <v>25</v>
      </c>
      <c r="F9" s="97">
        <v>35055.73</v>
      </c>
      <c r="G9" s="97"/>
      <c r="H9" s="97"/>
      <c r="I9" s="97">
        <v>7</v>
      </c>
      <c r="J9" s="97">
        <v>8626</v>
      </c>
      <c r="K9" s="97">
        <v>30</v>
      </c>
      <c r="L9" s="97">
        <v>27240</v>
      </c>
    </row>
    <row r="10" spans="1:12" ht="19.5" customHeight="1">
      <c r="A10" s="87">
        <v>5</v>
      </c>
      <c r="B10" s="90" t="s">
        <v>77</v>
      </c>
      <c r="C10" s="97">
        <v>43</v>
      </c>
      <c r="D10" s="97">
        <v>44492</v>
      </c>
      <c r="E10" s="97">
        <v>38</v>
      </c>
      <c r="F10" s="97">
        <v>37220</v>
      </c>
      <c r="G10" s="97"/>
      <c r="H10" s="97"/>
      <c r="I10" s="97"/>
      <c r="J10" s="97"/>
      <c r="K10" s="97">
        <v>5</v>
      </c>
      <c r="L10" s="97">
        <v>4540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9080</v>
      </c>
      <c r="E11" s="97">
        <v>4</v>
      </c>
      <c r="F11" s="97">
        <v>4540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39</v>
      </c>
      <c r="D12" s="97">
        <v>35412</v>
      </c>
      <c r="E12" s="97">
        <v>34</v>
      </c>
      <c r="F12" s="97">
        <v>32680</v>
      </c>
      <c r="G12" s="97"/>
      <c r="H12" s="97"/>
      <c r="I12" s="97"/>
      <c r="J12" s="97"/>
      <c r="K12" s="97">
        <v>5</v>
      </c>
      <c r="L12" s="97">
        <v>4540</v>
      </c>
    </row>
    <row r="13" spans="1:12" ht="15" customHeight="1">
      <c r="A13" s="87">
        <v>8</v>
      </c>
      <c r="B13" s="90" t="s">
        <v>18</v>
      </c>
      <c r="C13" s="97">
        <v>49</v>
      </c>
      <c r="D13" s="97">
        <v>44492</v>
      </c>
      <c r="E13" s="97">
        <v>49</v>
      </c>
      <c r="F13" s="97">
        <v>43584.8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55</v>
      </c>
      <c r="D15" s="97">
        <v>40633</v>
      </c>
      <c r="E15" s="97">
        <v>24</v>
      </c>
      <c r="F15" s="97">
        <v>11587</v>
      </c>
      <c r="G15" s="97"/>
      <c r="H15" s="97"/>
      <c r="I15" s="97"/>
      <c r="J15" s="97"/>
      <c r="K15" s="97">
        <v>31</v>
      </c>
      <c r="L15" s="97">
        <v>29737</v>
      </c>
    </row>
    <row r="16" spans="1:12" ht="21" customHeight="1">
      <c r="A16" s="87">
        <v>11</v>
      </c>
      <c r="B16" s="91" t="s">
        <v>78</v>
      </c>
      <c r="C16" s="97">
        <v>23</v>
      </c>
      <c r="D16" s="97">
        <v>26105</v>
      </c>
      <c r="E16" s="97"/>
      <c r="F16" s="97"/>
      <c r="G16" s="97"/>
      <c r="H16" s="97"/>
      <c r="I16" s="97"/>
      <c r="J16" s="97"/>
      <c r="K16" s="97">
        <v>23</v>
      </c>
      <c r="L16" s="97">
        <v>26105</v>
      </c>
    </row>
    <row r="17" spans="1:12" ht="21" customHeight="1">
      <c r="A17" s="87">
        <v>12</v>
      </c>
      <c r="B17" s="91" t="s">
        <v>79</v>
      </c>
      <c r="C17" s="97">
        <v>32</v>
      </c>
      <c r="D17" s="97">
        <v>14528</v>
      </c>
      <c r="E17" s="97">
        <v>24</v>
      </c>
      <c r="F17" s="97">
        <v>11587</v>
      </c>
      <c r="G17" s="97"/>
      <c r="H17" s="97"/>
      <c r="I17" s="97"/>
      <c r="J17" s="97"/>
      <c r="K17" s="97">
        <v>8</v>
      </c>
      <c r="L17" s="97">
        <v>3632</v>
      </c>
    </row>
    <row r="18" spans="1:12" ht="21" customHeight="1">
      <c r="A18" s="87">
        <v>13</v>
      </c>
      <c r="B18" s="99" t="s">
        <v>104</v>
      </c>
      <c r="C18" s="97">
        <v>311</v>
      </c>
      <c r="D18" s="97">
        <v>70597</v>
      </c>
      <c r="E18" s="97">
        <v>297</v>
      </c>
      <c r="F18" s="97">
        <v>65973.4</v>
      </c>
      <c r="G18" s="97"/>
      <c r="H18" s="97"/>
      <c r="I18" s="97">
        <v>4</v>
      </c>
      <c r="J18" s="97">
        <v>697.8</v>
      </c>
      <c r="K18" s="97">
        <v>14</v>
      </c>
      <c r="L18" s="97">
        <v>3178</v>
      </c>
    </row>
    <row r="19" spans="1:12" ht="21" customHeight="1">
      <c r="A19" s="87">
        <v>14</v>
      </c>
      <c r="B19" s="99" t="s">
        <v>105</v>
      </c>
      <c r="C19" s="97">
        <v>10</v>
      </c>
      <c r="D19" s="97">
        <v>1135</v>
      </c>
      <c r="E19" s="97">
        <v>10</v>
      </c>
      <c r="F19" s="97">
        <v>1135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2270</v>
      </c>
      <c r="E21" s="97">
        <f>SUM(E22:E23)</f>
        <v>1</v>
      </c>
      <c r="F21" s="97">
        <f>SUM(F22:F23)</f>
        <v>2408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2270</v>
      </c>
      <c r="E23" s="97">
        <v>1</v>
      </c>
      <c r="F23" s="97">
        <v>2408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908</v>
      </c>
      <c r="E39" s="96">
        <f>SUM(E40,E47,E48,E49)</f>
        <v>1</v>
      </c>
      <c r="F39" s="96">
        <f>SUM(F40,F47,F48,F49)</f>
        <v>456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908</v>
      </c>
      <c r="E40" s="97">
        <f>SUM(E41,E44)</f>
        <v>1</v>
      </c>
      <c r="F40" s="97">
        <f>SUM(F41,F44)</f>
        <v>456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908</v>
      </c>
      <c r="E44" s="97">
        <v>1</v>
      </c>
      <c r="F44" s="97">
        <v>456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>
        <v>1</v>
      </c>
      <c r="F46" s="97">
        <v>456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</v>
      </c>
      <c r="D50" s="96">
        <f>SUM(D51:D54)</f>
        <v>238.35</v>
      </c>
      <c r="E50" s="96">
        <f>SUM(E51:E54)</f>
        <v>7</v>
      </c>
      <c r="F50" s="96">
        <f>SUM(F51:F54)</f>
        <v>252.6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238.35</v>
      </c>
      <c r="E51" s="97">
        <v>7</v>
      </c>
      <c r="F51" s="97">
        <v>252.6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115</v>
      </c>
      <c r="D55" s="96">
        <v>52210</v>
      </c>
      <c r="E55" s="96">
        <v>54</v>
      </c>
      <c r="F55" s="96">
        <v>24516</v>
      </c>
      <c r="G55" s="96"/>
      <c r="H55" s="96"/>
      <c r="I55" s="96">
        <v>94</v>
      </c>
      <c r="J55" s="96">
        <v>42676</v>
      </c>
      <c r="K55" s="97">
        <v>21</v>
      </c>
      <c r="L55" s="96">
        <v>9534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733</v>
      </c>
      <c r="D56" s="96">
        <f t="shared" si="0"/>
        <v>511182.17999999993</v>
      </c>
      <c r="E56" s="96">
        <f t="shared" si="0"/>
        <v>592</v>
      </c>
      <c r="F56" s="96">
        <f t="shared" si="0"/>
        <v>387903.63</v>
      </c>
      <c r="G56" s="96">
        <f t="shared" si="0"/>
        <v>0</v>
      </c>
      <c r="H56" s="96">
        <f t="shared" si="0"/>
        <v>0</v>
      </c>
      <c r="I56" s="96">
        <f t="shared" si="0"/>
        <v>105</v>
      </c>
      <c r="J56" s="96">
        <f t="shared" si="0"/>
        <v>51999.8</v>
      </c>
      <c r="K56" s="96">
        <f t="shared" si="0"/>
        <v>101</v>
      </c>
      <c r="L56" s="96">
        <f t="shared" si="0"/>
        <v>74229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&amp;L4F8DCF8F&amp;CФорма № 10, Підрозділ: Пирятинський районний суд Полтавської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101</v>
      </c>
      <c r="F4" s="93">
        <f>SUM(F5:F25)</f>
        <v>74229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16</v>
      </c>
      <c r="F5" s="95">
        <v>14528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26</v>
      </c>
      <c r="F7" s="95">
        <v>14074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28</v>
      </c>
      <c r="F9" s="95">
        <v>28375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9</v>
      </c>
      <c r="F13" s="95">
        <v>6356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18</v>
      </c>
      <c r="F16" s="95">
        <v>8172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1816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&amp;L4F8DCF8F&amp;CФорма № 10, Підрозділ: Пирятинський районний суд Полтавської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2021-07-16T08:55:21Z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10_00544_2.2021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4F8DCF8F</vt:lpwstr>
  </property>
  <property fmtid="{D5CDD505-2E9C-101B-9397-08002B2CF9AE}" pid="10" name="Підрозд">
    <vt:lpwstr>Пирятинський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