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<sst xmlns="http://schemas.openxmlformats.org/spreadsheetml/2006/main" count="154" uniqueCount="129">
  <si>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</si>
  <si>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</si>
  <si>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</si>
  <si>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</si>
  <si>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</si>
  <si>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</si>
  <si>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</si>
  <si>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</si>
  <si>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</si>
  <si>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</si>
  <si>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</si>
  <si>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</si>
  <si>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</si>
  <si>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</si>
  <si>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</si>
  <si>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</si>
  <si>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</si>
  <si>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</si>
  <si>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</si>
  <si>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</si>
  <si>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</si>
  <si>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</si>
  <si>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</si>
  <si>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</si>
  <si>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</si>
  <si>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</si>
  <si>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</si>
  <si>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</si>
  <si>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</si>
  <si>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</si>
  <si>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</si>
  <si>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</si>
  <si>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</si>
  <si>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</si>
  <si>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</si>
  <si>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</si>
  <si>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</si>
  <si>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</si>
  <si>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</si>
  <si>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</si>
  <si>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</si>
  <si>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</si>
  <si>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</si>
  <si>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</si>
  <si>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</si>
  <si>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</si>
  <si>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</si>
  <si>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</si>
  <si>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</si>
  <si>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</si>
  <si>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</si>
  <si>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</si>
  <si>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</si>
  <si>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</si>
  <si>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</si>
  <si>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</si>
  <si>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</si>
  <si>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</si>
  <si>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</si>
  <si>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</si>
  <si>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</si>
  <si>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</si>
  <si>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</si>
  <si>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</si>
  <si>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</si>
  <si>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</si>
  <si>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</si>
  <si>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</si>
  <si>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</si>
  <si>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</si>
  <si>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</si>
  <si>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</si>
  <si>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</si>
  <si>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</si>
  <si>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</si>
  <si>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</si>
  <si>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</si>
  <si>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</si>
  <si>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</si>
  <si>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</si>
  <si>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</si>
  <si>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</si>
  <si>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</si>
  <si>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</si>
  <si>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</si>
  <si>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</si>
  <si>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</si>
  <si>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</si>
  <si>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</si>
  <si>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</si>
  <si>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</si>
  <si>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</si>
  <si>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</si>
  <si>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</si>
  <si>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</si>
  <si>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</si>
  <si>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</si>
  <si>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</si>
  <si>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</si>
  <si>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</si>
  <si>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</si>
  <si>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</si>
  <si>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</si>
  <si>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</si>
  <si>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</si>
  <si>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</si>
  <si>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</si>
  <si>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</si>
  <si>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</si>
  <si>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</si>
  <si>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</si>
  <si>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</si>
  <si>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</si>
  <si>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</si>
  <si>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</si>
  <si>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</si>
  <si>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</si>
  <si>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</si>
  <si>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</si>
  <si>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</si>
  <si>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</si>
  <si>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</si>
  <si>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/>
  </si>
  <si>
    <t>Н.В. Нагорна</t>
  </si>
  <si>
    <t>Л.Ф. Овдієнко</t>
  </si>
  <si>
    <t>05358 2-24-16</t>
  </si>
  <si>
    <t>05358 3-22-95</t>
  </si>
  <si>
    <t>inbox@pr.pl.court.gov.ua</t>
  </si>
  <si>
    <t>6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</si>
</sst>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&amp;L93E44F5C&amp;C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1179</v>
      </c>
      <c r="D6" s="96">
        <f>SUM(D7,D10,D13,D14,D15,D21,D24,D25,D18,D19,D20)</f>
        <v>812578.45</v>
      </c>
      <c r="E6" s="96">
        <f>SUM(E7,E10,E13,E14,E15,E21,E24,E25,E18,E19,E20)</f>
        <v>987</v>
      </c>
      <c r="F6" s="96">
        <f>SUM(F7,F10,F13,F14,F15,F21,F24,F25,F18,F19,F20)</f>
        <v>616824.24</v>
      </c>
      <c r="G6" s="96">
        <f>SUM(G7,G10,G13,G14,G15,G21,G24,G25,G18,G19,G20)</f>
        <v>2</v>
      </c>
      <c r="H6" s="96">
        <f>SUM(H7,H10,H13,H14,H15,H21,H24,H25,H18,H19,H20)</f>
        <v>2060.74</v>
      </c>
      <c r="I6" s="96">
        <f>SUM(I7,I10,I13,I14,I15,I21,I24,I25,I18,I19,I20)</f>
        <v>66</v>
      </c>
      <c r="J6" s="96">
        <f>SUM(J7,J10,J13,J14,J15,J21,J24,J25,J18,J19,J20)</f>
        <v>36790.8</v>
      </c>
      <c r="K6" s="96">
        <f>SUM(K7,K10,K13,K14,K15,K21,K24,K25,K18,K19,K20)</f>
        <v>194</v>
      </c>
      <c r="L6" s="96">
        <f>SUM(L7,L10,L13,L14,L15,L21,L24,L25,L18,L19,L20)</f>
        <v>149706.5</v>
      </c>
    </row>
    <row r="7" spans="1:12" ht="16.5" customHeight="1">
      <c r="A7" s="87">
        <v>2</v>
      </c>
      <c r="B7" s="90" t="s">
        <v>74</v>
      </c>
      <c r="C7" s="97">
        <v>231</v>
      </c>
      <c r="D7" s="97">
        <v>393195.95</v>
      </c>
      <c r="E7" s="97">
        <v>180</v>
      </c>
      <c r="F7" s="97">
        <v>305875.54</v>
      </c>
      <c r="G7" s="97">
        <v>2</v>
      </c>
      <c r="H7" s="97">
        <v>2060.74</v>
      </c>
      <c r="I7" s="97">
        <v>23</v>
      </c>
      <c r="J7" s="97">
        <v>22246</v>
      </c>
      <c r="K7" s="97">
        <v>48</v>
      </c>
      <c r="L7" s="97">
        <v>43584</v>
      </c>
    </row>
    <row r="8" spans="1:12" ht="16.5" customHeight="1">
      <c r="A8" s="87">
        <v>3</v>
      </c>
      <c r="B8" s="91" t="s">
        <v>75</v>
      </c>
      <c r="C8" s="97">
        <v>125</v>
      </c>
      <c r="D8" s="97">
        <v>292505.36</v>
      </c>
      <c r="E8" s="97">
        <v>122</v>
      </c>
      <c r="F8" s="97">
        <v>239118.64</v>
      </c>
      <c r="G8" s="97">
        <v>2</v>
      </c>
      <c r="H8" s="97">
        <v>2060.74</v>
      </c>
      <c r="I8" s="97">
        <v>1</v>
      </c>
      <c r="J8" s="97">
        <v>299.64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106</v>
      </c>
      <c r="D9" s="97">
        <v>100690.59</v>
      </c>
      <c r="E9" s="97">
        <v>58</v>
      </c>
      <c r="F9" s="97">
        <v>66756.9</v>
      </c>
      <c r="G9" s="97"/>
      <c r="H9" s="97"/>
      <c r="I9" s="97">
        <v>22</v>
      </c>
      <c r="J9" s="97">
        <v>21946.36</v>
      </c>
      <c r="K9" s="97">
        <v>48</v>
      </c>
      <c r="L9" s="97">
        <v>43584</v>
      </c>
    </row>
    <row r="10" spans="1:12" ht="19.5" customHeight="1">
      <c r="A10" s="87">
        <v>5</v>
      </c>
      <c r="B10" s="90" t="s">
        <v>77</v>
      </c>
      <c r="C10" s="97">
        <v>86</v>
      </c>
      <c r="D10" s="97">
        <v>83536</v>
      </c>
      <c r="E10" s="97">
        <v>77</v>
      </c>
      <c r="F10" s="97">
        <v>72633</v>
      </c>
      <c r="G10" s="97"/>
      <c r="H10" s="97"/>
      <c r="I10" s="97">
        <v>6</v>
      </c>
      <c r="J10" s="97">
        <v>6356</v>
      </c>
      <c r="K10" s="97">
        <v>9</v>
      </c>
      <c r="L10" s="97">
        <v>8172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4</v>
      </c>
      <c r="F11" s="97">
        <v>4540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82</v>
      </c>
      <c r="D12" s="97">
        <v>74456</v>
      </c>
      <c r="E12" s="97">
        <v>73</v>
      </c>
      <c r="F12" s="97">
        <v>68093</v>
      </c>
      <c r="G12" s="97"/>
      <c r="H12" s="97"/>
      <c r="I12" s="97">
        <v>6</v>
      </c>
      <c r="J12" s="97">
        <v>6356</v>
      </c>
      <c r="K12" s="97">
        <v>9</v>
      </c>
      <c r="L12" s="97">
        <v>8172</v>
      </c>
    </row>
    <row r="13" spans="1:12" ht="15" customHeight="1">
      <c r="A13" s="87">
        <v>8</v>
      </c>
      <c r="B13" s="90" t="s">
        <v>18</v>
      </c>
      <c r="C13" s="97">
        <v>90</v>
      </c>
      <c r="D13" s="97">
        <v>81720</v>
      </c>
      <c r="E13" s="97">
        <v>88</v>
      </c>
      <c r="F13" s="97">
        <v>78996.8</v>
      </c>
      <c r="G13" s="97"/>
      <c r="H13" s="97"/>
      <c r="I13" s="97"/>
      <c r="J13" s="97"/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144</v>
      </c>
      <c r="D15" s="97">
        <v>113046</v>
      </c>
      <c r="E15" s="97">
        <v>57</v>
      </c>
      <c r="F15" s="97">
        <v>28166</v>
      </c>
      <c r="G15" s="97"/>
      <c r="H15" s="97"/>
      <c r="I15" s="97"/>
      <c r="J15" s="97"/>
      <c r="K15" s="97">
        <v>92</v>
      </c>
      <c r="L15" s="97">
        <v>86487</v>
      </c>
    </row>
    <row r="16" spans="1:12" ht="21" customHeight="1">
      <c r="A16" s="87">
        <v>11</v>
      </c>
      <c r="B16" s="91" t="s">
        <v>78</v>
      </c>
      <c r="C16" s="97">
        <v>70</v>
      </c>
      <c r="D16" s="97">
        <v>79450</v>
      </c>
      <c r="E16" s="97">
        <v>1</v>
      </c>
      <c r="F16" s="97">
        <v>1135</v>
      </c>
      <c r="G16" s="97"/>
      <c r="H16" s="97"/>
      <c r="I16" s="97"/>
      <c r="J16" s="97"/>
      <c r="K16" s="97">
        <v>74</v>
      </c>
      <c r="L16" s="97">
        <v>78315</v>
      </c>
    </row>
    <row r="17" spans="1:12" ht="21" customHeight="1">
      <c r="A17" s="87">
        <v>12</v>
      </c>
      <c r="B17" s="91" t="s">
        <v>79</v>
      </c>
      <c r="C17" s="97">
        <v>74</v>
      </c>
      <c r="D17" s="97">
        <v>33596</v>
      </c>
      <c r="E17" s="97">
        <v>56</v>
      </c>
      <c r="F17" s="97">
        <v>27031</v>
      </c>
      <c r="G17" s="97"/>
      <c r="H17" s="97"/>
      <c r="I17" s="97"/>
      <c r="J17" s="97"/>
      <c r="K17" s="97">
        <v>18</v>
      </c>
      <c r="L17" s="97">
        <v>8172</v>
      </c>
    </row>
    <row r="18" spans="1:12" ht="21" customHeight="1">
      <c r="A18" s="87">
        <v>13</v>
      </c>
      <c r="B18" s="99" t="s">
        <v>104</v>
      </c>
      <c r="C18" s="97">
        <v>593</v>
      </c>
      <c r="D18" s="97">
        <v>134611</v>
      </c>
      <c r="E18" s="97">
        <v>551</v>
      </c>
      <c r="F18" s="97">
        <v>124312.4</v>
      </c>
      <c r="G18" s="97"/>
      <c r="H18" s="97"/>
      <c r="I18" s="97">
        <v>37</v>
      </c>
      <c r="J18" s="97">
        <v>8188.8</v>
      </c>
      <c r="K18" s="97">
        <v>42</v>
      </c>
      <c r="L18" s="97">
        <v>9534</v>
      </c>
    </row>
    <row r="19" spans="1:12" ht="21" customHeight="1">
      <c r="A19" s="87">
        <v>14</v>
      </c>
      <c r="B19" s="99" t="s">
        <v>105</v>
      </c>
      <c r="C19" s="97">
        <v>33</v>
      </c>
      <c r="D19" s="97">
        <v>3745.5</v>
      </c>
      <c r="E19" s="97">
        <v>32</v>
      </c>
      <c r="F19" s="97">
        <v>3978.5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1</v>
      </c>
      <c r="F21" s="97">
        <f>SUM(F22:F23)</f>
        <v>2408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2408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2724</v>
      </c>
      <c r="E39" s="96">
        <f>SUM(E40,E47,E48,E49)</f>
        <v>3</v>
      </c>
      <c r="F39" s="96">
        <f>SUM(F40,F47,F48,F49)</f>
        <v>1365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2724</v>
      </c>
      <c r="E40" s="97">
        <f>SUM(E41,E44)</f>
        <v>3</v>
      </c>
      <c r="F40" s="97">
        <f>SUM(F41,F44)</f>
        <v>1365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2724</v>
      </c>
      <c r="E44" s="97">
        <v>3</v>
      </c>
      <c r="F44" s="97">
        <v>1365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3</v>
      </c>
      <c r="F46" s="97">
        <v>1365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51</v>
      </c>
      <c r="D50" s="96">
        <f>SUM(D51:D54)</f>
        <v>619.71</v>
      </c>
      <c r="E50" s="96">
        <f>SUM(E51:E54)</f>
        <v>51</v>
      </c>
      <c r="F50" s="96">
        <f>SUM(F51:F54)</f>
        <v>683.35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51</v>
      </c>
      <c r="D51" s="97">
        <v>619.71</v>
      </c>
      <c r="E51" s="97">
        <v>51</v>
      </c>
      <c r="F51" s="97">
        <v>683.35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230</v>
      </c>
      <c r="D55" s="96">
        <v>104420</v>
      </c>
      <c r="E55" s="96">
        <v>131</v>
      </c>
      <c r="F55" s="96">
        <v>59474</v>
      </c>
      <c r="G55" s="96"/>
      <c r="H55" s="96"/>
      <c r="I55" s="96">
        <v>170</v>
      </c>
      <c r="J55" s="96">
        <v>77180</v>
      </c>
      <c r="K55" s="97">
        <v>60</v>
      </c>
      <c r="L55" s="96">
        <v>27240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1463</v>
      </c>
      <c r="D56" s="96">
        <f t="shared" si="0"/>
        <v>920342.1599999999</v>
      </c>
      <c r="E56" s="96">
        <f t="shared" si="0"/>
        <v>1172</v>
      </c>
      <c r="F56" s="96">
        <f t="shared" si="0"/>
        <v>678346.59</v>
      </c>
      <c r="G56" s="96">
        <f t="shared" si="0"/>
        <v>2</v>
      </c>
      <c r="H56" s="96">
        <f t="shared" si="0"/>
        <v>2060.74</v>
      </c>
      <c r="I56" s="96">
        <f t="shared" si="0"/>
        <v>236</v>
      </c>
      <c r="J56" s="96">
        <f t="shared" si="0"/>
        <v>113970.8</v>
      </c>
      <c r="K56" s="96">
        <f t="shared" si="0"/>
        <v>254</v>
      </c>
      <c r="L56" s="96">
        <f t="shared" si="0"/>
        <v>176946.5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&amp;L93E44F5C&amp;CФорма № 10, Підрозділ: Пирятинський районний суд Полтавської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254</v>
      </c>
      <c r="F4" s="93">
        <f>SUM(F5:F25)</f>
        <v>176946.5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18</v>
      </c>
      <c r="F5" s="95">
        <v>16344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71</v>
      </c>
      <c r="F7" s="95">
        <v>35866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87</v>
      </c>
      <c r="F9" s="95">
        <v>83536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10328.5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55</v>
      </c>
      <c r="F16" s="95">
        <v>24970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3632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&amp;L93E44F5C&amp;CФорма № 10, Підрозділ: Пирятинський районний суд Полтавської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2022-01-19T08:17:51Z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10_00544_4.2021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93E44F5C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